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18" sheetId="1" r:id="rId1"/>
  </sheets>
  <definedNames>
    <definedName name="_xlnm.Print_Titles" localSheetId="0">'прил.№ 5  Доходы на 2018'!$14:$14</definedName>
    <definedName name="_xlnm.Print_Area" localSheetId="0">'прил.№ 5  Доходы на 2018'!$A$1:$D$98</definedName>
  </definedNames>
  <calcPr fullCalcOnLoad="1"/>
</workbook>
</file>

<file path=xl/sharedStrings.xml><?xml version="1.0" encoding="utf-8"?>
<sst xmlns="http://schemas.openxmlformats.org/spreadsheetml/2006/main" count="181" uniqueCount="178">
  <si>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</si>
  <si>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</si>
  <si>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</si>
  <si>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</si>
  <si>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</si>
  <si>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</si>
  <si>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</si>
  <si>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</si>
  <si>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</si>
  <si>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</si>
  <si>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</si>
  <si>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</si>
  <si>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</si>
  <si>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</si>
  <si>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</si>
  <si>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</si>
  <si>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</si>
  <si>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</si>
  <si>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</si>
  <si>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</si>
  <si>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</si>
  <si>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</si>
  <si>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</si>
  <si>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</si>
  <si>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Прочие субвенции</t>
  </si>
  <si>
    <t xml:space="preserve">  Иные межбюджетные трансферты</t>
  </si>
  <si>
    <t>Наименование доходов</t>
  </si>
  <si>
    <t xml:space="preserve">ИТОГО ДОХОДОВ 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</si>
  <si>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</si>
  <si>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</si>
  <si>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</si>
  <si>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</si>
  <si>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</si>
  <si>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</si>
  <si>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</si>
  <si>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</si>
  <si>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</si>
  <si>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</si>
  <si>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</si>
  <si>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</si>
  <si>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</si>
  <si>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</si>
  <si>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</si>
  <si>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</si>
  <si>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</si>
  <si>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</si>
  <si>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</si>
  <si>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</si>
  <si>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</si>
  <si>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</si>
  <si>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1160300000 0000 140</t>
  </si>
  <si>
    <t>1162500001 0000 140</t>
  </si>
  <si>
    <t>1162800001 0000 140</t>
  </si>
  <si>
    <t>1169000000 0000 140</t>
  </si>
  <si>
    <t>2000000000 0000 000</t>
  </si>
  <si>
    <t>2020000000 0000 000</t>
  </si>
  <si>
    <t>2020302200 0000 151</t>
  </si>
  <si>
    <t>2020302600 0000 151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</si>
  <si>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</si>
  <si>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</si>
  <si>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</si>
  <si>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</si>
  <si>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</si>
  <si>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</si>
  <si>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 xml:space="preserve">  Единый сельскохозяйственный налог</t>
  </si>
  <si>
    <t>1140200000 0000 000</t>
  </si>
  <si>
    <t>Код бюджетной классификации РФ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</si>
  <si>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</si>
  <si>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</si>
  <si>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</si>
  <si>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</si>
  <si>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</si>
  <si>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</si>
  <si>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1160600001 0000 140</t>
  </si>
  <si>
    <t>1160800001 0000 140</t>
  </si>
  <si>
    <t>БЕЗВОЗМЕЗДНЫЕ ПОСТУПЛЕНИЯ ОТ ДРУГИХ БЮДЖЕТОВ БЮДЖЕТНОЙ СИСТЕМЫ РОССИЙСКОЙ ФЕДЕРАЦИИ</t>
  </si>
  <si>
    <t>2020207700 0000 151</t>
  </si>
  <si>
    <t>1050200002 0000 110</t>
  </si>
  <si>
    <t>1050300001 0000 110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</si>
  <si>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</si>
  <si>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 ОТ ПРОДАЖИ МАТЕРИАЛЬНЫХ И НЕМАТЕРИАЛЬНЫХ АКТИВОВ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</si>
  <si>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</si>
  <si>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</si>
  <si>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1130100000 0000 130</t>
  </si>
  <si>
    <t xml:space="preserve">   Доходы от оказания платных услуг (работ)</t>
  </si>
  <si>
    <t xml:space="preserve">  Субсидии бюджетам на на  реализацию программ поддержки социально-ориентированных некоммерческих организаций</t>
  </si>
  <si>
    <t>2020201900 0000 151</t>
  </si>
  <si>
    <t xml:space="preserve">  Субвенции бюджетам муниципальных образований на составление (изменение) списковв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</si>
  <si>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</si>
  <si>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2020302100 0000 151</t>
  </si>
  <si>
    <t>2020304600 0000 151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</si>
  <si>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</si>
  <si>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</si>
  <si>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</si>
  <si>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</si>
  <si>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</si>
  <si>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</si>
  <si>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</si>
  <si>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</si>
  <si>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</si>
  <si>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 xml:space="preserve"> Субсидии бюджетам на модернизацию региональных систем общего образования</t>
  </si>
  <si>
    <t>2020200800 0000 151</t>
  </si>
  <si>
    <t xml:space="preserve">    Субсидии бюджетам на обеспечение жильем молодых семей</t>
  </si>
  <si>
    <t>2020205100 0000 151</t>
  </si>
  <si>
    <t xml:space="preserve">   Субсидии бюджетам на реализацию федеральных целевых программ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</si>
  <si>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</si>
  <si>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2020215000 0000 151</t>
  </si>
  <si>
    <t>2020208900 0000 151</t>
  </si>
  <si>
    <t>2020214500 0000 151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</si>
  <si>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</si>
  <si>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</si>
  <si>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</si>
  <si>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</si>
  <si>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 xml:space="preserve">  Налог, взимаемый в связи с применением патентной системы налогообложения</t>
  </si>
  <si>
    <t>1050400002 0000 110</t>
  </si>
  <si>
    <t xml:space="preserve">  ДОХОДЫ ОТ ОКАЗАНИЯ ПЛАТНЫХ УСЛУГ (РАБОТ) И КОМПЕНСАЦИИ ЗАТРАТ ГОСУДАРСТВА</t>
  </si>
  <si>
    <t xml:space="preserve">  Субсидии бюджетам бюджетной системы Российской Федерации (межбюджетные субсидии)</t>
  </si>
  <si>
    <t>2020307800 0000 151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</si>
  <si>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</si>
  <si>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муниципальных образований  на модернизацию региональных систем общего образования</t>
  </si>
  <si>
    <t xml:space="preserve">2020200800 0000 151 </t>
  </si>
  <si>
    <t xml:space="preserve">  Субсидии бюджетам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</si>
  <si>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</si>
  <si>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 Субсидии бюджетам на модернизацию региональных систем дошкольного образования</t>
  </si>
  <si>
    <t>2020220400 0000 151</t>
  </si>
  <si>
    <t xml:space="preserve">   Субсидии бюджетам муниципальных образований  на обеспечение мероприятий по капитальному  ремонту многоквартирных домов, переселению  граждан из аварийного жилищного фонда  и модернизации систем коммунальной инфраструктуры за счет средств бюджетов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</si>
  <si>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</si>
  <si>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</si>
  <si>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Сумма,                     тыс. рублей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</si>
  <si>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</si>
  <si>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</si>
  <si>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 xml:space="preserve"> Субсидии бюджетам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</si>
  <si>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</si>
  <si>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</si>
  <si>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</si>
  <si>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</si>
  <si>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</si>
  <si>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</si>
  <si>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местным бюджетам на выполнение передаваемых полномочий субъектов Российской Федерации</t>
  </si>
  <si>
    <t>Суммы по искам о возмещении вреда, причененного окружающей среде</t>
  </si>
  <si>
    <t>1163500000 0000 140</t>
  </si>
  <si>
    <t>Субсидии бюджетам муниципальных районов на реализацию федеральных целевых программ</t>
  </si>
  <si>
    <t>20220051000000151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</si>
  <si>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</si>
  <si>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бюджета муниципального района на 2019 год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</si>
  <si>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</si>
  <si>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</si>
  <si>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</si>
  <si>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</si>
  <si>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</si>
  <si>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</si>
  <si>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</si>
  <si>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2020208800 0000 150</t>
  </si>
  <si>
    <t>2022999900 0000 150</t>
  </si>
  <si>
    <t>2023000000 0000 150</t>
  </si>
  <si>
    <t>2020300700 0000 150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</si>
  <si>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</si>
  <si>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</si>
  <si>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</si>
  <si>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</si>
  <si>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</si>
  <si>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</si>
  <si>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2020400000 0000 150</t>
  </si>
  <si>
    <t>2020402500 0000 150</t>
  </si>
  <si>
    <t>2024999900 0000 150</t>
  </si>
  <si>
    <t>Прочие межбюджетные трансферты, передаваемые бюджетам муниципальных районов</t>
  </si>
  <si>
    <t>Единая субвенция бюджетам муниципальных районов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</si>
  <si>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</si>
  <si>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</si>
  <si>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от  20 декабря  2018 года  №  73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</si>
  <si>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</si>
  <si>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</si>
  <si>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</si>
  <si>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</si>
  <si>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 xml:space="preserve">  "Приложение № 4</t>
  </si>
  <si>
    <t>"</t>
  </si>
  <si>
    <t xml:space="preserve">         от  25  апреля 2019 года  № 86     </t>
  </si>
  <si>
    <t xml:space="preserve">   Приложение № 1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</si>
</sst>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188" fontId="1" fillId="0" borderId="12" xfId="59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188" fontId="5" fillId="0" borderId="12" xfId="59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88" fontId="6" fillId="0" borderId="14" xfId="59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188" fontId="4" fillId="0" borderId="14" xfId="59" applyNumberFormat="1" applyFont="1" applyFill="1" applyBorder="1" applyAlignment="1">
      <alignment vertical="center"/>
    </xf>
    <xf numFmtId="188" fontId="3" fillId="0" borderId="14" xfId="5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188" fontId="4" fillId="0" borderId="13" xfId="59" applyNumberFormat="1" applyFont="1" applyFill="1" applyBorder="1" applyAlignment="1">
      <alignment vertical="center"/>
    </xf>
    <xf numFmtId="188" fontId="4" fillId="0" borderId="14" xfId="59" applyNumberFormat="1" applyFont="1" applyFill="1" applyBorder="1" applyAlignment="1">
      <alignment/>
    </xf>
    <xf numFmtId="0" fontId="0" fillId="0" borderId="0" xfId="0" applyFill="1" applyAlignment="1">
      <alignment horizontal="left" vertical="top"/>
    </xf>
    <xf numFmtId="0" fontId="5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88" fontId="6" fillId="33" borderId="14" xfId="59" applyNumberFormat="1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49" fontId="4" fillId="0" borderId="17" xfId="0" applyNumberFormat="1" applyFont="1" applyFill="1" applyBorder="1" applyAlignment="1">
      <alignment horizontal="center" vertical="center" shrinkToFit="1"/>
    </xf>
    <xf numFmtId="188" fontId="3" fillId="0" borderId="17" xfId="59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justify" vertical="top" wrapText="1"/>
    </xf>
    <xf numFmtId="49" fontId="6" fillId="0" borderId="20" xfId="0" applyNumberFormat="1" applyFont="1" applyFill="1" applyBorder="1" applyAlignment="1">
      <alignment horizontal="center" vertical="center" shrinkToFit="1"/>
    </xf>
    <xf numFmtId="188" fontId="6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top" wrapText="1"/>
    </xf>
    <xf numFmtId="49" fontId="4" fillId="0" borderId="22" xfId="0" applyNumberFormat="1" applyFont="1" applyFill="1" applyBorder="1" applyAlignment="1">
      <alignment horizontal="center" vertical="center" shrinkToFit="1"/>
    </xf>
    <xf numFmtId="188" fontId="3" fillId="0" borderId="22" xfId="59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1" xfId="61" applyNumberFormat="1" applyFont="1" applyFill="1" applyBorder="1" applyAlignment="1">
      <alignment vertical="center"/>
    </xf>
    <xf numFmtId="199" fontId="1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34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justify" vertical="top" wrapText="1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top" shrinkToFit="1"/>
    </xf>
    <xf numFmtId="0" fontId="7" fillId="0" borderId="11" xfId="52" applyNumberFormat="1" applyFont="1" applyFill="1" applyBorder="1" applyAlignment="1" applyProtection="1">
      <alignment wrapText="1"/>
      <protection hidden="1"/>
    </xf>
    <xf numFmtId="0" fontId="7" fillId="0" borderId="23" xfId="52" applyNumberFormat="1" applyFont="1" applyFill="1" applyBorder="1" applyAlignment="1" applyProtection="1" quotePrefix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 quotePrefix="1">
      <alignment horizontal="center" vertical="center" wrapText="1"/>
      <protection hidden="1"/>
    </xf>
    <xf numFmtId="0" fontId="5" fillId="34" borderId="24" xfId="0" applyFont="1" applyFill="1" applyBorder="1" applyAlignment="1">
      <alignment horizontal="justify" vertical="center" wrapText="1"/>
    </xf>
    <xf numFmtId="49" fontId="4" fillId="34" borderId="25" xfId="0" applyNumberFormat="1" applyFont="1" applyFill="1" applyBorder="1" applyAlignment="1">
      <alignment horizontal="center" vertical="center" shrinkToFit="1"/>
    </xf>
    <xf numFmtId="188" fontId="5" fillId="34" borderId="25" xfId="59" applyNumberFormat="1" applyFont="1" applyFill="1" applyBorder="1" applyAlignment="1">
      <alignment vertical="center"/>
    </xf>
    <xf numFmtId="0" fontId="3" fillId="34" borderId="24" xfId="0" applyFont="1" applyFill="1" applyBorder="1" applyAlignment="1">
      <alignment horizontal="justify" vertical="top" wrapText="1"/>
    </xf>
    <xf numFmtId="188" fontId="3" fillId="34" borderId="25" xfId="59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justify" vertical="top" wrapText="1"/>
    </xf>
    <xf numFmtId="49" fontId="4" fillId="34" borderId="12" xfId="0" applyNumberFormat="1" applyFont="1" applyFill="1" applyBorder="1" applyAlignment="1">
      <alignment horizontal="center" vertical="center" shrinkToFit="1"/>
    </xf>
    <xf numFmtId="188" fontId="3" fillId="34" borderId="12" xfId="59" applyNumberFormat="1" applyFont="1" applyFill="1" applyBorder="1" applyAlignment="1">
      <alignment vertical="center"/>
    </xf>
    <xf numFmtId="0" fontId="6" fillId="34" borderId="21" xfId="0" applyFont="1" applyFill="1" applyBorder="1" applyAlignment="1">
      <alignment horizontal="justify" vertical="top" wrapText="1"/>
    </xf>
    <xf numFmtId="49" fontId="6" fillId="34" borderId="22" xfId="0" applyNumberFormat="1" applyFont="1" applyFill="1" applyBorder="1" applyAlignment="1">
      <alignment horizontal="center" vertical="center" shrinkToFit="1"/>
    </xf>
    <xf numFmtId="188" fontId="6" fillId="34" borderId="22" xfId="59" applyNumberFormat="1" applyFont="1" applyFill="1" applyBorder="1" applyAlignment="1">
      <alignment vertical="center"/>
    </xf>
    <xf numFmtId="0" fontId="1" fillId="34" borderId="16" xfId="0" applyFont="1" applyFill="1" applyBorder="1" applyAlignment="1">
      <alignment horizontal="justify" vertical="top" wrapText="1"/>
    </xf>
    <xf numFmtId="49" fontId="6" fillId="34" borderId="17" xfId="0" applyNumberFormat="1" applyFont="1" applyFill="1" applyBorder="1" applyAlignment="1">
      <alignment horizontal="center" vertical="center" shrinkToFit="1"/>
    </xf>
    <xf numFmtId="188" fontId="1" fillId="34" borderId="17" xfId="59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4" xfId="0" applyNumberFormat="1" applyFont="1" applyFill="1" applyBorder="1" applyAlignment="1">
      <alignment horizontal="center" vertical="center" shrinkToFit="1"/>
    </xf>
    <xf numFmtId="188" fontId="6" fillId="34" borderId="14" xfId="59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justify" wrapText="1"/>
    </xf>
    <xf numFmtId="188" fontId="1" fillId="34" borderId="14" xfId="59" applyNumberFormat="1" applyFont="1" applyFill="1" applyBorder="1" applyAlignment="1">
      <alignment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center" wrapText="1"/>
    </xf>
    <xf numFmtId="188" fontId="1" fillId="34" borderId="13" xfId="59" applyNumberFormat="1" applyFont="1" applyFill="1" applyBorder="1" applyAlignment="1">
      <alignment vertical="center"/>
    </xf>
    <xf numFmtId="49" fontId="6" fillId="34" borderId="14" xfId="0" applyNumberFormat="1" applyFont="1" applyFill="1" applyBorder="1" applyAlignment="1">
      <alignment horizontal="center" shrinkToFit="1"/>
    </xf>
    <xf numFmtId="188" fontId="1" fillId="34" borderId="14" xfId="59" applyNumberFormat="1" applyFont="1" applyFill="1" applyBorder="1" applyAlignment="1">
      <alignment/>
    </xf>
    <xf numFmtId="0" fontId="6" fillId="34" borderId="15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shrinkToFit="1"/>
    </xf>
    <xf numFmtId="188" fontId="6" fillId="34" borderId="13" xfId="59" applyNumberFormat="1" applyFont="1" applyFill="1" applyBorder="1" applyAlignment="1">
      <alignment/>
    </xf>
    <xf numFmtId="0" fontId="6" fillId="34" borderId="26" xfId="0" applyFont="1" applyFill="1" applyBorder="1" applyAlignment="1">
      <alignment horizontal="justify" vertical="top" wrapText="1"/>
    </xf>
    <xf numFmtId="49" fontId="6" fillId="34" borderId="16" xfId="0" applyNumberFormat="1" applyFont="1" applyFill="1" applyBorder="1" applyAlignment="1">
      <alignment horizontal="center" shrinkToFit="1"/>
    </xf>
    <xf numFmtId="188" fontId="6" fillId="34" borderId="16" xfId="59" applyNumberFormat="1" applyFont="1" applyFill="1" applyBorder="1" applyAlignment="1">
      <alignment/>
    </xf>
    <xf numFmtId="0" fontId="4" fillId="34" borderId="27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center" shrinkToFit="1"/>
    </xf>
    <xf numFmtId="188" fontId="3" fillId="34" borderId="11" xfId="59" applyNumberFormat="1" applyFont="1" applyFill="1" applyBorder="1" applyAlignment="1">
      <alignment vertical="center"/>
    </xf>
    <xf numFmtId="0" fontId="6" fillId="34" borderId="28" xfId="0" applyFont="1" applyFill="1" applyBorder="1" applyAlignment="1">
      <alignment horizontal="justify" vertical="top" wrapText="1"/>
    </xf>
    <xf numFmtId="49" fontId="6" fillId="34" borderId="21" xfId="0" applyNumberFormat="1" applyFont="1" applyFill="1" applyBorder="1" applyAlignment="1">
      <alignment horizontal="center" shrinkToFit="1"/>
    </xf>
    <xf numFmtId="188" fontId="6" fillId="34" borderId="21" xfId="59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justify" vertical="top" wrapText="1"/>
    </xf>
    <xf numFmtId="49" fontId="4" fillId="34" borderId="13" xfId="0" applyNumberFormat="1" applyFont="1" applyFill="1" applyBorder="1" applyAlignment="1">
      <alignment horizontal="center" vertical="center"/>
    </xf>
    <xf numFmtId="188" fontId="3" fillId="34" borderId="14" xfId="59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center" vertical="center"/>
    </xf>
    <xf numFmtId="194" fontId="3" fillId="34" borderId="24" xfId="5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>
      <alignment vertical="center"/>
    </xf>
    <xf numFmtId="188" fontId="5" fillId="34" borderId="12" xfId="59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7.7109375" style="3" customWidth="1"/>
    <col min="4" max="4" width="1.851562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ht="12.75">
      <c r="C1" s="53" t="s">
        <v>177</v>
      </c>
    </row>
    <row r="2" ht="12.75">
      <c r="C2" s="53" t="s">
        <v>29</v>
      </c>
    </row>
    <row r="3" ht="12.75">
      <c r="C3" s="53" t="s">
        <v>30</v>
      </c>
    </row>
    <row r="4" ht="12.75">
      <c r="C4" s="53" t="s">
        <v>176</v>
      </c>
    </row>
    <row r="6" spans="1:3" s="5" customFormat="1" ht="12.75">
      <c r="A6" s="6"/>
      <c r="B6" s="8"/>
      <c r="C6" s="8" t="s">
        <v>174</v>
      </c>
    </row>
    <row r="7" spans="2:3" s="5" customFormat="1" ht="12.75">
      <c r="B7" s="8"/>
      <c r="C7" s="8" t="s">
        <v>29</v>
      </c>
    </row>
    <row r="8" spans="2:3" s="5" customFormat="1" ht="12.75">
      <c r="B8" s="8"/>
      <c r="C8" s="8" t="s">
        <v>30</v>
      </c>
    </row>
    <row r="9" spans="2:3" s="5" customFormat="1" ht="12.75">
      <c r="B9" s="8"/>
      <c r="C9" s="8" t="s">
        <v>169</v>
      </c>
    </row>
    <row r="10" spans="1:3" s="5" customFormat="1" ht="7.5" customHeight="1">
      <c r="A10" s="4"/>
      <c r="B10" s="6"/>
      <c r="C10" s="6"/>
    </row>
    <row r="11" spans="1:3" s="5" customFormat="1" ht="15.75">
      <c r="A11" s="107" t="s">
        <v>28</v>
      </c>
      <c r="B11" s="107"/>
      <c r="C11" s="107"/>
    </row>
    <row r="12" spans="1:3" s="5" customFormat="1" ht="15" customHeight="1">
      <c r="A12" s="108" t="s">
        <v>144</v>
      </c>
      <c r="B12" s="108"/>
      <c r="C12" s="108"/>
    </row>
    <row r="13" spans="1:3" s="5" customFormat="1" ht="10.5" customHeight="1">
      <c r="A13" s="7"/>
      <c r="B13" s="7"/>
      <c r="C13" s="7"/>
    </row>
    <row r="14" spans="1:6" s="9" customFormat="1" ht="29.25" customHeight="1">
      <c r="A14" s="10" t="s">
        <v>26</v>
      </c>
      <c r="B14" s="11" t="s">
        <v>66</v>
      </c>
      <c r="C14" s="12" t="s">
        <v>128</v>
      </c>
      <c r="F14" s="51"/>
    </row>
    <row r="15" spans="1:3" s="15" customFormat="1" ht="22.5" customHeight="1">
      <c r="A15" s="33" t="s">
        <v>0</v>
      </c>
      <c r="B15" s="13" t="s">
        <v>31</v>
      </c>
      <c r="C15" s="14">
        <f>SUM(C16+C18+C20+C24+C27+C33+C35+C37+C42)</f>
        <v>229155.8</v>
      </c>
    </row>
    <row r="16" spans="1:3" s="9" customFormat="1" ht="12.75">
      <c r="A16" s="39" t="s">
        <v>1</v>
      </c>
      <c r="B16" s="40" t="s">
        <v>32</v>
      </c>
      <c r="C16" s="41">
        <f>SUM(C17)</f>
        <v>170683.5</v>
      </c>
    </row>
    <row r="17" spans="1:3" s="9" customFormat="1" ht="15" customHeight="1">
      <c r="A17" s="23" t="s">
        <v>2</v>
      </c>
      <c r="B17" s="24" t="s">
        <v>33</v>
      </c>
      <c r="C17" s="26">
        <v>170683.5</v>
      </c>
    </row>
    <row r="18" spans="1:3" s="9" customFormat="1" ht="15" customHeight="1">
      <c r="A18" s="23" t="s">
        <v>132</v>
      </c>
      <c r="B18" s="24" t="s">
        <v>133</v>
      </c>
      <c r="C18" s="26">
        <f>C19</f>
        <v>8565.3</v>
      </c>
    </row>
    <row r="19" spans="1:3" s="9" customFormat="1" ht="15" customHeight="1">
      <c r="A19" s="23" t="s">
        <v>134</v>
      </c>
      <c r="B19" s="24" t="s">
        <v>135</v>
      </c>
      <c r="C19" s="26">
        <v>8565.3</v>
      </c>
    </row>
    <row r="20" spans="1:3" s="9" customFormat="1" ht="12.75">
      <c r="A20" s="23" t="s">
        <v>3</v>
      </c>
      <c r="B20" s="24" t="s">
        <v>34</v>
      </c>
      <c r="C20" s="26">
        <f>SUM(C21+C22+C23)</f>
        <v>27288.5</v>
      </c>
    </row>
    <row r="21" spans="1:3" s="9" customFormat="1" ht="17.25" customHeight="1">
      <c r="A21" s="23" t="s">
        <v>4</v>
      </c>
      <c r="B21" s="24" t="s">
        <v>77</v>
      </c>
      <c r="C21" s="25">
        <v>27000</v>
      </c>
    </row>
    <row r="22" spans="1:3" s="9" customFormat="1" ht="15" customHeight="1">
      <c r="A22" s="23" t="s">
        <v>64</v>
      </c>
      <c r="B22" s="24" t="s">
        <v>78</v>
      </c>
      <c r="C22" s="26">
        <v>129.5</v>
      </c>
    </row>
    <row r="23" spans="1:3" s="15" customFormat="1" ht="16.5" customHeight="1">
      <c r="A23" s="23" t="s">
        <v>113</v>
      </c>
      <c r="B23" s="24" t="s">
        <v>114</v>
      </c>
      <c r="C23" s="26">
        <v>159</v>
      </c>
    </row>
    <row r="24" spans="1:3" s="9" customFormat="1" ht="12.75">
      <c r="A24" s="23" t="s">
        <v>5</v>
      </c>
      <c r="B24" s="24" t="s">
        <v>35</v>
      </c>
      <c r="C24" s="26">
        <f>SUM(C25+C26)</f>
        <v>5900</v>
      </c>
    </row>
    <row r="25" spans="1:3" s="19" customFormat="1" ht="28.5" customHeight="1">
      <c r="A25" s="23" t="s">
        <v>6</v>
      </c>
      <c r="B25" s="29" t="s">
        <v>36</v>
      </c>
      <c r="C25" s="30">
        <v>5500</v>
      </c>
    </row>
    <row r="26" spans="1:3" s="19" customFormat="1" ht="28.5" customHeight="1">
      <c r="A26" s="23" t="s">
        <v>7</v>
      </c>
      <c r="B26" s="29" t="s">
        <v>37</v>
      </c>
      <c r="C26" s="30">
        <v>400</v>
      </c>
    </row>
    <row r="27" spans="1:3" s="9" customFormat="1" ht="27.75" customHeight="1">
      <c r="A27" s="23" t="s">
        <v>79</v>
      </c>
      <c r="B27" s="24" t="s">
        <v>38</v>
      </c>
      <c r="C27" s="26">
        <f>SUM(C28)</f>
        <v>10353</v>
      </c>
    </row>
    <row r="28" spans="1:3" s="19" customFormat="1" ht="53.25" customHeight="1">
      <c r="A28" s="23" t="s">
        <v>67</v>
      </c>
      <c r="B28" s="24" t="s">
        <v>39</v>
      </c>
      <c r="C28" s="26">
        <f>SUM(C29+C30+C31+C32)</f>
        <v>10353</v>
      </c>
    </row>
    <row r="29" spans="1:3" s="9" customFormat="1" ht="39.75" customHeight="1">
      <c r="A29" s="16" t="s">
        <v>8</v>
      </c>
      <c r="B29" s="17" t="s">
        <v>40</v>
      </c>
      <c r="C29" s="18">
        <v>8448</v>
      </c>
    </row>
    <row r="30" spans="1:3" s="9" customFormat="1" ht="52.5" customHeight="1">
      <c r="A30" s="16" t="s">
        <v>68</v>
      </c>
      <c r="B30" s="17" t="s">
        <v>41</v>
      </c>
      <c r="C30" s="18">
        <v>55</v>
      </c>
    </row>
    <row r="31" spans="1:3" s="9" customFormat="1" ht="52.5" customHeight="1">
      <c r="A31" s="43" t="s">
        <v>69</v>
      </c>
      <c r="B31" s="44" t="s">
        <v>42</v>
      </c>
      <c r="C31" s="45">
        <v>1350</v>
      </c>
    </row>
    <row r="32" spans="1:3" s="9" customFormat="1" ht="54.75" customHeight="1">
      <c r="A32" s="52" t="s">
        <v>168</v>
      </c>
      <c r="B32" s="49" t="s">
        <v>147</v>
      </c>
      <c r="C32" s="50">
        <v>500</v>
      </c>
    </row>
    <row r="33" spans="1:3" s="9" customFormat="1" ht="12.75">
      <c r="A33" s="46" t="s">
        <v>9</v>
      </c>
      <c r="B33" s="47" t="s">
        <v>43</v>
      </c>
      <c r="C33" s="48">
        <f>SUM(C34)</f>
        <v>808.5</v>
      </c>
    </row>
    <row r="34" spans="1:3" s="9" customFormat="1" ht="15.75" customHeight="1">
      <c r="A34" s="23" t="s">
        <v>10</v>
      </c>
      <c r="B34" s="24" t="s">
        <v>44</v>
      </c>
      <c r="C34" s="25">
        <v>808.5</v>
      </c>
    </row>
    <row r="35" spans="1:3" s="9" customFormat="1" ht="27" customHeight="1">
      <c r="A35" s="23" t="s">
        <v>115</v>
      </c>
      <c r="B35" s="24" t="s">
        <v>45</v>
      </c>
      <c r="C35" s="26">
        <f>SUM(C36:C36)</f>
        <v>5</v>
      </c>
    </row>
    <row r="36" spans="1:3" s="19" customFormat="1" ht="15" customHeight="1">
      <c r="A36" s="23" t="s">
        <v>84</v>
      </c>
      <c r="B36" s="24" t="s">
        <v>83</v>
      </c>
      <c r="C36" s="26">
        <v>5</v>
      </c>
    </row>
    <row r="37" spans="1:3" s="19" customFormat="1" ht="15" customHeight="1">
      <c r="A37" s="23" t="s">
        <v>80</v>
      </c>
      <c r="B37" s="24" t="s">
        <v>46</v>
      </c>
      <c r="C37" s="26">
        <f>SUM(C38+C39)</f>
        <v>2438</v>
      </c>
    </row>
    <row r="38" spans="1:3" s="19" customFormat="1" ht="53.25" customHeight="1">
      <c r="A38" s="23" t="s">
        <v>70</v>
      </c>
      <c r="B38" s="28" t="s">
        <v>65</v>
      </c>
      <c r="C38" s="31">
        <v>300</v>
      </c>
    </row>
    <row r="39" spans="1:3" s="19" customFormat="1" ht="27.75" customHeight="1">
      <c r="A39" s="27" t="s">
        <v>71</v>
      </c>
      <c r="B39" s="24" t="s">
        <v>47</v>
      </c>
      <c r="C39" s="25">
        <f>SUM(C40+C41)</f>
        <v>2138</v>
      </c>
    </row>
    <row r="40" spans="1:3" s="9" customFormat="1" ht="25.5">
      <c r="A40" s="16" t="s">
        <v>11</v>
      </c>
      <c r="B40" s="17" t="s">
        <v>48</v>
      </c>
      <c r="C40" s="18">
        <v>1538</v>
      </c>
    </row>
    <row r="41" spans="1:7" s="9" customFormat="1" ht="39.75" customHeight="1">
      <c r="A41" s="16" t="s">
        <v>72</v>
      </c>
      <c r="B41" s="17" t="s">
        <v>63</v>
      </c>
      <c r="C41" s="18">
        <v>600</v>
      </c>
      <c r="D41" s="35"/>
      <c r="E41" s="35"/>
      <c r="F41" s="35"/>
      <c r="G41" s="35"/>
    </row>
    <row r="42" spans="1:3" s="15" customFormat="1" ht="15" customHeight="1">
      <c r="A42" s="23" t="s">
        <v>12</v>
      </c>
      <c r="B42" s="24" t="s">
        <v>49</v>
      </c>
      <c r="C42" s="26">
        <f>SUM(C43:C51)</f>
        <v>3114</v>
      </c>
    </row>
    <row r="43" spans="1:3" s="19" customFormat="1" ht="15.75" customHeight="1">
      <c r="A43" s="23" t="s">
        <v>13</v>
      </c>
      <c r="B43" s="24" t="s">
        <v>50</v>
      </c>
      <c r="C43" s="26">
        <v>255</v>
      </c>
    </row>
    <row r="44" spans="1:3" s="19" customFormat="1" ht="38.25" customHeight="1">
      <c r="A44" s="27" t="s">
        <v>81</v>
      </c>
      <c r="B44" s="24" t="s">
        <v>73</v>
      </c>
      <c r="C44" s="25">
        <v>45</v>
      </c>
    </row>
    <row r="45" spans="1:3" s="19" customFormat="1" ht="39.75" customHeight="1">
      <c r="A45" s="23" t="s">
        <v>82</v>
      </c>
      <c r="B45" s="24" t="s">
        <v>74</v>
      </c>
      <c r="C45" s="26">
        <v>212</v>
      </c>
    </row>
    <row r="46" spans="1:3" s="19" customFormat="1" ht="27" customHeight="1">
      <c r="A46" s="23" t="s">
        <v>145</v>
      </c>
      <c r="B46" s="42" t="s">
        <v>146</v>
      </c>
      <c r="C46" s="26">
        <v>300</v>
      </c>
    </row>
    <row r="47" spans="1:3" s="19" customFormat="1" ht="63.75" customHeight="1">
      <c r="A47" s="23" t="s">
        <v>126</v>
      </c>
      <c r="B47" s="24" t="s">
        <v>51</v>
      </c>
      <c r="C47" s="26">
        <v>30</v>
      </c>
    </row>
    <row r="48" spans="1:3" s="19" customFormat="1" ht="40.5" customHeight="1">
      <c r="A48" s="23" t="s">
        <v>14</v>
      </c>
      <c r="B48" s="24" t="s">
        <v>52</v>
      </c>
      <c r="C48" s="26">
        <v>765</v>
      </c>
    </row>
    <row r="49" spans="1:3" s="19" customFormat="1" ht="22.5" customHeight="1" hidden="1">
      <c r="A49" s="38" t="s">
        <v>139</v>
      </c>
      <c r="B49" s="24" t="s">
        <v>140</v>
      </c>
      <c r="C49" s="26"/>
    </row>
    <row r="50" spans="1:3" s="19" customFormat="1" ht="40.5" customHeight="1">
      <c r="A50" s="34" t="s">
        <v>129</v>
      </c>
      <c r="B50" s="29" t="s">
        <v>130</v>
      </c>
      <c r="C50" s="26">
        <v>210</v>
      </c>
    </row>
    <row r="51" spans="1:3" s="19" customFormat="1" ht="26.25" customHeight="1">
      <c r="A51" s="23" t="s">
        <v>15</v>
      </c>
      <c r="B51" s="24" t="s">
        <v>53</v>
      </c>
      <c r="C51" s="26">
        <v>1297</v>
      </c>
    </row>
    <row r="52" spans="1:3" s="20" customFormat="1" ht="21.75" customHeight="1">
      <c r="A52" s="60" t="s">
        <v>16</v>
      </c>
      <c r="B52" s="61" t="s">
        <v>54</v>
      </c>
      <c r="C52" s="62">
        <f>SUM(C53+C55+C95+C97)</f>
        <v>798191.1</v>
      </c>
    </row>
    <row r="53" spans="1:3" s="20" customFormat="1" ht="15" customHeight="1" hidden="1">
      <c r="A53" s="63" t="s">
        <v>109</v>
      </c>
      <c r="B53" s="61" t="s">
        <v>111</v>
      </c>
      <c r="C53" s="64">
        <f>SUM(C54)</f>
        <v>0</v>
      </c>
    </row>
    <row r="54" spans="1:3" s="20" customFormat="1" ht="15" customHeight="1" hidden="1">
      <c r="A54" s="63" t="s">
        <v>110</v>
      </c>
      <c r="B54" s="61" t="s">
        <v>112</v>
      </c>
      <c r="C54" s="64"/>
    </row>
    <row r="55" spans="1:3" s="19" customFormat="1" ht="32.25" customHeight="1">
      <c r="A55" s="65" t="s">
        <v>75</v>
      </c>
      <c r="B55" s="66" t="s">
        <v>55</v>
      </c>
      <c r="C55" s="67">
        <f>SUM(C56+C58+C75+C89+C93)</f>
        <v>798191.1</v>
      </c>
    </row>
    <row r="56" spans="1:3" s="19" customFormat="1" ht="27" customHeight="1">
      <c r="A56" s="65" t="s">
        <v>17</v>
      </c>
      <c r="B56" s="66" t="s">
        <v>148</v>
      </c>
      <c r="C56" s="67">
        <f>SUM(C57)</f>
        <v>109465.6</v>
      </c>
    </row>
    <row r="57" spans="1:3" s="9" customFormat="1" ht="15.75" customHeight="1">
      <c r="A57" s="68" t="s">
        <v>18</v>
      </c>
      <c r="B57" s="69" t="s">
        <v>149</v>
      </c>
      <c r="C57" s="70">
        <v>109465.6</v>
      </c>
    </row>
    <row r="58" spans="1:3" s="19" customFormat="1" ht="24.75" customHeight="1">
      <c r="A58" s="65" t="s">
        <v>116</v>
      </c>
      <c r="B58" s="66" t="s">
        <v>150</v>
      </c>
      <c r="C58" s="67">
        <f>SUM(C66:C74)</f>
        <v>62817.5</v>
      </c>
    </row>
    <row r="59" spans="1:3" s="19" customFormat="1" ht="0.75" customHeight="1" hidden="1">
      <c r="A59" s="71" t="s">
        <v>102</v>
      </c>
      <c r="B59" s="72" t="s">
        <v>101</v>
      </c>
      <c r="C59" s="73"/>
    </row>
    <row r="60" spans="1:3" s="19" customFormat="1" ht="18.75" customHeight="1" hidden="1">
      <c r="A60" s="74" t="s">
        <v>85</v>
      </c>
      <c r="B60" s="75" t="s">
        <v>86</v>
      </c>
      <c r="C60" s="76"/>
    </row>
    <row r="61" spans="1:3" s="19" customFormat="1" ht="17.25" customHeight="1" hidden="1">
      <c r="A61" s="74" t="s">
        <v>104</v>
      </c>
      <c r="B61" s="75" t="s">
        <v>103</v>
      </c>
      <c r="C61" s="76"/>
    </row>
    <row r="62" spans="1:3" s="19" customFormat="1" ht="15" customHeight="1" hidden="1">
      <c r="A62" s="74" t="s">
        <v>121</v>
      </c>
      <c r="B62" s="75" t="s">
        <v>120</v>
      </c>
      <c r="C62" s="76"/>
    </row>
    <row r="63" spans="1:3" s="19" customFormat="1" ht="24.75" customHeight="1" hidden="1">
      <c r="A63" s="74" t="s">
        <v>122</v>
      </c>
      <c r="B63" s="75" t="s">
        <v>103</v>
      </c>
      <c r="C63" s="76"/>
    </row>
    <row r="64" spans="1:3" s="9" customFormat="1" ht="45" customHeight="1" hidden="1">
      <c r="A64" s="74" t="s">
        <v>118</v>
      </c>
      <c r="B64" s="75" t="s">
        <v>76</v>
      </c>
      <c r="C64" s="76">
        <v>0</v>
      </c>
    </row>
    <row r="65" spans="1:3" s="9" customFormat="1" ht="27" customHeight="1" hidden="1">
      <c r="A65" s="74" t="s">
        <v>141</v>
      </c>
      <c r="B65" s="75" t="s">
        <v>142</v>
      </c>
      <c r="C65" s="76"/>
    </row>
    <row r="66" spans="1:3" s="9" customFormat="1" ht="60" customHeight="1">
      <c r="A66" s="74" t="s">
        <v>131</v>
      </c>
      <c r="B66" s="75" t="s">
        <v>151</v>
      </c>
      <c r="C66" s="76">
        <v>3090.6</v>
      </c>
    </row>
    <row r="67" spans="1:3" s="9" customFormat="1" ht="0.75" customHeight="1">
      <c r="A67" s="54" t="s">
        <v>127</v>
      </c>
      <c r="B67" s="55" t="s">
        <v>152</v>
      </c>
      <c r="C67" s="36"/>
    </row>
    <row r="68" spans="1:3" s="9" customFormat="1" ht="53.25" customHeight="1" hidden="1">
      <c r="A68" s="54" t="s">
        <v>125</v>
      </c>
      <c r="B68" s="55" t="s">
        <v>107</v>
      </c>
      <c r="C68" s="36"/>
    </row>
    <row r="69" spans="1:3" s="9" customFormat="1" ht="32.25" customHeight="1" hidden="1">
      <c r="A69" s="54" t="s">
        <v>100</v>
      </c>
      <c r="B69" s="56" t="s">
        <v>108</v>
      </c>
      <c r="C69" s="36"/>
    </row>
    <row r="70" spans="1:3" s="9" customFormat="1" ht="32.25" customHeight="1" hidden="1">
      <c r="A70" s="54" t="s">
        <v>105</v>
      </c>
      <c r="B70" s="56" t="s">
        <v>106</v>
      </c>
      <c r="C70" s="36"/>
    </row>
    <row r="71" spans="1:3" s="9" customFormat="1" ht="33" customHeight="1" hidden="1">
      <c r="A71" s="54" t="s">
        <v>123</v>
      </c>
      <c r="B71" s="56" t="s">
        <v>124</v>
      </c>
      <c r="C71" s="36"/>
    </row>
    <row r="72" spans="1:3" s="9" customFormat="1" ht="43.5" customHeight="1">
      <c r="A72" s="57" t="s">
        <v>170</v>
      </c>
      <c r="B72" s="58" t="s">
        <v>171</v>
      </c>
      <c r="C72" s="76">
        <v>554.7</v>
      </c>
    </row>
    <row r="73" spans="1:3" s="9" customFormat="1" ht="33" customHeight="1">
      <c r="A73" s="57" t="s">
        <v>172</v>
      </c>
      <c r="B73" s="59" t="s">
        <v>173</v>
      </c>
      <c r="C73" s="76">
        <v>13137</v>
      </c>
    </row>
    <row r="74" spans="1:3" s="9" customFormat="1" ht="20.25" customHeight="1">
      <c r="A74" s="77" t="s">
        <v>19</v>
      </c>
      <c r="B74" s="75" t="s">
        <v>153</v>
      </c>
      <c r="C74" s="78">
        <v>46035.2</v>
      </c>
    </row>
    <row r="75" spans="1:3" s="19" customFormat="1" ht="28.5" customHeight="1">
      <c r="A75" s="65" t="s">
        <v>20</v>
      </c>
      <c r="B75" s="66" t="s">
        <v>154</v>
      </c>
      <c r="C75" s="67">
        <f>SUM(C76:C88)</f>
        <v>581849.4</v>
      </c>
    </row>
    <row r="76" spans="1:3" s="19" customFormat="1" ht="0.75" customHeight="1">
      <c r="A76" s="74" t="s">
        <v>87</v>
      </c>
      <c r="B76" s="75" t="s">
        <v>155</v>
      </c>
      <c r="C76" s="78"/>
    </row>
    <row r="77" spans="1:5" s="9" customFormat="1" ht="26.25" customHeight="1">
      <c r="A77" s="74" t="s">
        <v>21</v>
      </c>
      <c r="B77" s="75" t="s">
        <v>156</v>
      </c>
      <c r="C77" s="78">
        <v>2719.3</v>
      </c>
      <c r="E77" s="37"/>
    </row>
    <row r="78" spans="1:3" s="9" customFormat="1" ht="24.75" customHeight="1" hidden="1">
      <c r="A78" s="74" t="s">
        <v>88</v>
      </c>
      <c r="B78" s="75" t="s">
        <v>89</v>
      </c>
      <c r="C78" s="78"/>
    </row>
    <row r="79" spans="1:3" s="9" customFormat="1" ht="27" customHeight="1" hidden="1">
      <c r="A79" s="74" t="s">
        <v>22</v>
      </c>
      <c r="B79" s="75" t="s">
        <v>56</v>
      </c>
      <c r="C79" s="78"/>
    </row>
    <row r="80" spans="1:3" s="9" customFormat="1" ht="39" customHeight="1">
      <c r="A80" s="74" t="s">
        <v>143</v>
      </c>
      <c r="B80" s="75" t="s">
        <v>157</v>
      </c>
      <c r="C80" s="78">
        <v>9.6</v>
      </c>
    </row>
    <row r="81" spans="1:3" s="9" customFormat="1" ht="24">
      <c r="A81" s="74" t="s">
        <v>138</v>
      </c>
      <c r="B81" s="75" t="s">
        <v>158</v>
      </c>
      <c r="C81" s="78">
        <v>15522.3</v>
      </c>
    </row>
    <row r="82" spans="1:3" s="9" customFormat="1" ht="0.75" customHeight="1" hidden="1">
      <c r="A82" s="74" t="s">
        <v>23</v>
      </c>
      <c r="B82" s="75" t="s">
        <v>57</v>
      </c>
      <c r="C82" s="78"/>
    </row>
    <row r="83" spans="1:3" s="9" customFormat="1" ht="39" customHeight="1">
      <c r="A83" s="74" t="s">
        <v>136</v>
      </c>
      <c r="B83" s="75" t="s">
        <v>159</v>
      </c>
      <c r="C83" s="78">
        <v>16254.3</v>
      </c>
    </row>
    <row r="84" spans="1:3" s="9" customFormat="1" ht="13.5" customHeight="1" hidden="1">
      <c r="A84" s="74" t="s">
        <v>98</v>
      </c>
      <c r="B84" s="79" t="s">
        <v>90</v>
      </c>
      <c r="C84" s="78"/>
    </row>
    <row r="85" spans="1:3" s="9" customFormat="1" ht="0.75" customHeight="1" hidden="1">
      <c r="A85" s="74" t="s">
        <v>119</v>
      </c>
      <c r="B85" s="79" t="s">
        <v>117</v>
      </c>
      <c r="C85" s="78"/>
    </row>
    <row r="86" spans="1:3" s="9" customFormat="1" ht="37.5" customHeight="1">
      <c r="A86" s="74" t="s">
        <v>137</v>
      </c>
      <c r="B86" s="79" t="s">
        <v>160</v>
      </c>
      <c r="C86" s="78">
        <v>6064.7</v>
      </c>
    </row>
    <row r="87" spans="1:3" s="9" customFormat="1" ht="27.75" customHeight="1">
      <c r="A87" s="80" t="s">
        <v>166</v>
      </c>
      <c r="B87" s="79" t="s">
        <v>167</v>
      </c>
      <c r="C87" s="78">
        <v>6192.8</v>
      </c>
    </row>
    <row r="88" spans="1:3" s="9" customFormat="1" ht="12.75">
      <c r="A88" s="74" t="s">
        <v>24</v>
      </c>
      <c r="B88" s="75" t="s">
        <v>161</v>
      </c>
      <c r="C88" s="81">
        <v>535086.4</v>
      </c>
    </row>
    <row r="89" spans="1:3" s="19" customFormat="1" ht="17.25" customHeight="1">
      <c r="A89" s="65" t="s">
        <v>25</v>
      </c>
      <c r="B89" s="66" t="s">
        <v>162</v>
      </c>
      <c r="C89" s="67">
        <f>SUM(C90:C92)</f>
        <v>44058.6</v>
      </c>
    </row>
    <row r="90" spans="1:3" s="19" customFormat="1" ht="40.5" customHeight="1" hidden="1">
      <c r="A90" s="74" t="s">
        <v>91</v>
      </c>
      <c r="B90" s="82" t="s">
        <v>92</v>
      </c>
      <c r="C90" s="83"/>
    </row>
    <row r="91" spans="1:3" s="21" customFormat="1" ht="0.75" customHeight="1">
      <c r="A91" s="84" t="s">
        <v>58</v>
      </c>
      <c r="B91" s="85" t="s">
        <v>163</v>
      </c>
      <c r="C91" s="86"/>
    </row>
    <row r="92" spans="1:3" s="21" customFormat="1" ht="24.75" customHeight="1">
      <c r="A92" s="87" t="s">
        <v>165</v>
      </c>
      <c r="B92" s="88" t="s">
        <v>164</v>
      </c>
      <c r="C92" s="89">
        <v>44058.6</v>
      </c>
    </row>
    <row r="93" spans="1:3" s="22" customFormat="1" ht="15.75" customHeight="1" hidden="1">
      <c r="A93" s="90" t="s">
        <v>59</v>
      </c>
      <c r="B93" s="91" t="s">
        <v>60</v>
      </c>
      <c r="C93" s="92">
        <f>SUM(C94)</f>
        <v>0</v>
      </c>
    </row>
    <row r="94" spans="1:3" s="9" customFormat="1" ht="13.5" customHeight="1" hidden="1">
      <c r="A94" s="93" t="s">
        <v>61</v>
      </c>
      <c r="B94" s="94" t="s">
        <v>62</v>
      </c>
      <c r="C94" s="95">
        <v>0</v>
      </c>
    </row>
    <row r="95" spans="1:3" s="9" customFormat="1" ht="66.75" customHeight="1" hidden="1">
      <c r="A95" s="96" t="s">
        <v>95</v>
      </c>
      <c r="B95" s="97" t="s">
        <v>93</v>
      </c>
      <c r="C95" s="98">
        <f>SUM(C96)</f>
        <v>0</v>
      </c>
    </row>
    <row r="96" spans="1:3" s="9" customFormat="1" ht="41.25" customHeight="1" hidden="1">
      <c r="A96" s="99" t="s">
        <v>96</v>
      </c>
      <c r="B96" s="100" t="s">
        <v>97</v>
      </c>
      <c r="C96" s="76">
        <v>0</v>
      </c>
    </row>
    <row r="97" spans="1:3" s="9" customFormat="1" ht="39" customHeight="1" hidden="1">
      <c r="A97" s="101" t="s">
        <v>99</v>
      </c>
      <c r="B97" s="102" t="s">
        <v>94</v>
      </c>
      <c r="C97" s="103">
        <v>0</v>
      </c>
    </row>
    <row r="98" spans="1:4" s="20" customFormat="1" ht="17.25" customHeight="1">
      <c r="A98" s="104" t="s">
        <v>27</v>
      </c>
      <c r="B98" s="105"/>
      <c r="C98" s="106">
        <f>SUM(C15+C52)</f>
        <v>1027346.8999999999</v>
      </c>
      <c r="D98" s="20" t="s">
        <v>175</v>
      </c>
    </row>
    <row r="99" ht="12.75">
      <c r="A99" s="32"/>
    </row>
    <row r="100" ht="12.75">
      <c r="A100" s="32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2019-04-29T07:29:23Z</cp:lastPrinted>
  <dcterms:created xsi:type="dcterms:W3CDTF">1996-10-08T23:32:33Z</dcterms:created>
  <dcterms:modified xsi:type="dcterms:W3CDTF">2019-04-29T07:33:59Z</dcterms:modified>
  <cp:category/>
  <cp:version/>
  <cp:contentType/>
  <cp:contentStatus/>
</cp:coreProperties>
</file>